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ącznik nr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<sst xmlns="http://schemas.openxmlformats.org/spreadsheetml/2006/main" count="79" uniqueCount="78">
  <si>
    <t>Lp.</t>
  </si>
  <si>
    <t>Wyszczególnienie</t>
  </si>
  <si>
    <t>1.</t>
  </si>
  <si>
    <t>Dochody ogółem</t>
  </si>
  <si>
    <t>Dochody bieżące</t>
  </si>
  <si>
    <t>w tym: środki z UE*</t>
  </si>
  <si>
    <t>Dochody majątkowe, w tym:</t>
  </si>
  <si>
    <t>ze sprzedaży majątku</t>
  </si>
  <si>
    <t>środki z UE*</t>
  </si>
  <si>
    <t>2.</t>
  </si>
  <si>
    <t>Wydatki ogółem</t>
  </si>
  <si>
    <t>Wydatki bieżące</t>
  </si>
  <si>
    <t xml:space="preserve">wydatki bieżące bez wydatków na obsługę długu, w tym: </t>
  </si>
  <si>
    <t>na projekty realizowane przy udziale środków, o których mowa w art. 5 ust. 1 pkt 2</t>
  </si>
  <si>
    <t xml:space="preserve">z tytułu poręczeń i gwarancji </t>
  </si>
  <si>
    <t>w tym: gwarancje i poręczenia podlegające wyłączeniu z limitów spłaty zobowiązań z art. 243 ufp/169 sufp</t>
  </si>
  <si>
    <t>wydatki bieżące na obsługę długu</t>
  </si>
  <si>
    <t xml:space="preserve">w tym: odsetki i dyskonto </t>
  </si>
  <si>
    <t>Wydatki majątkowe</t>
  </si>
  <si>
    <t>w tym: na projekty realizowane przy udziale środków, o których mowa w art. 5 ust. 1 pkt 2</t>
  </si>
  <si>
    <t>3.</t>
  </si>
  <si>
    <t>Wynik budżetu</t>
  </si>
  <si>
    <t>4.</t>
  </si>
  <si>
    <t>Dochody bieżące - wydatki bieżące</t>
  </si>
  <si>
    <t>5.</t>
  </si>
  <si>
    <t>Przychody budżetu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</si>
  <si>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</si>
  <si>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</si>
  <si>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</si>
  <si>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</si>
  <si>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</si>
  <si>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>6.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</si>
  <si>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</si>
  <si>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</si>
  <si>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</si>
  <si>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</si>
  <si>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7.</t>
  </si>
  <si>
    <t>Kwota długu</t>
  </si>
  <si>
    <t>w tym: dług spłacany wydatkami (zobowiązania wymagalne, umowy zaliczane do kategorii kredytów i pożyczek, itp.)</t>
  </si>
  <si>
    <t>8.</t>
  </si>
  <si>
    <t>Łączna kwota wyłączeń z art. 170 ust. 3 sufp</t>
  </si>
  <si>
    <t>9.</t>
  </si>
  <si>
    <t>Zadłużenie/dochody ogółem - max 60% z art. 170 sufp (bez wyłączeń)</t>
  </si>
  <si>
    <t>9a.</t>
  </si>
  <si>
    <t>Zadłużenie/dochody ogółem - max 60% z art. 170 sufp (po uwzględnieniu wyłączeń)</t>
  </si>
  <si>
    <t>10.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</si>
  <si>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</si>
  <si>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</si>
  <si>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</si>
  <si>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11.</t>
  </si>
  <si>
    <t xml:space="preserve">Kwota zobowiązań przypadających do spłaty w danym roku budżetowym, podlegająca doliczeniu zgodnie z art. 244 ufp (zobowiązania związku współtworzonego przez JST) </t>
  </si>
  <si>
    <t>12.</t>
  </si>
  <si>
    <t>Maksymalny dopuszczalny wskaźnik spłaty z art. 243 ufp</t>
  </si>
  <si>
    <t>Art. 243 ustawy z dnia 27 sierpnia 2009 r. - w ujęciu rocznym</t>
  </si>
  <si>
    <t>13.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</si>
  <si>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</si>
  <si>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</si>
  <si>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</si>
  <si>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</si>
  <si>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</si>
  <si>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</si>
  <si>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</si>
  <si>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</si>
  <si>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</si>
  <si>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</si>
  <si>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</si>
  <si>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</si>
  <si>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majątkowe objęte limitem art. 226 ust. 4 ufp</t>
  </si>
  <si>
    <t>16.</t>
  </si>
  <si>
    <t>Przeznaczenie nadwyżki wykonanej w poszczególnych latach objętych prognozą: **</t>
  </si>
  <si>
    <t>17.</t>
  </si>
  <si>
    <t>Wartość przejętych zobowiązań</t>
  </si>
  <si>
    <t xml:space="preserve">w tym: od samorządowych samodzielnych publicznych zakładów opieki zdrowotnej </t>
  </si>
  <si>
    <t>* środki, o których mowa w art. 5 ust. 1 pkt 2 ustawy o finansach publicznych z 2009 r.</t>
  </si>
  <si>
    <t>** Przeznaczenie planowanej nadwyżki budżetowej jest szczegółowo opisane w objaśnieniach.</t>
  </si>
  <si>
    <t>Rady Miejskiej w Skórczu</t>
  </si>
  <si>
    <t>Załącznik Nr 1 do Uchwały Nr XIV/79/2012</t>
  </si>
  <si>
    <t>z dnia 26 stycznia 2012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</si>
</sst>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4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49" applyNumberFormat="1" applyFont="1" applyFill="1" applyBorder="1" applyAlignment="1">
      <alignment horizontal="center" vertical="center"/>
      <protection/>
    </xf>
    <xf numFmtId="49" fontId="5" fillId="33" borderId="10" xfId="49" applyNumberFormat="1" applyFont="1" applyFill="1" applyBorder="1" applyAlignment="1">
      <alignment vertical="center"/>
      <protection/>
    </xf>
    <xf numFmtId="1" fontId="5" fillId="33" borderId="10" xfId="49" applyNumberFormat="1" applyFont="1" applyFill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Fill="1" applyBorder="1" applyAlignment="1">
      <alignment vertical="center" wrapText="1"/>
      <protection/>
    </xf>
    <xf numFmtId="164" fontId="5" fillId="0" borderId="11" xfId="49" applyNumberFormat="1" applyFont="1" applyFill="1" applyBorder="1" applyAlignment="1">
      <alignment vertical="center"/>
      <protection/>
    </xf>
    <xf numFmtId="0" fontId="6" fillId="0" borderId="12" xfId="49" applyFont="1" applyBorder="1" applyAlignment="1">
      <alignment horizontal="center" vertical="center"/>
      <protection/>
    </xf>
    <xf numFmtId="164" fontId="6" fillId="0" borderId="12" xfId="49" applyNumberFormat="1" applyFont="1" applyFill="1" applyBorder="1" applyAlignment="1">
      <alignment vertical="center"/>
      <protection/>
    </xf>
    <xf numFmtId="0" fontId="6" fillId="0" borderId="13" xfId="49" applyFont="1" applyBorder="1" applyAlignment="1">
      <alignment horizontal="center" vertical="center"/>
      <protection/>
    </xf>
    <xf numFmtId="164" fontId="6" fillId="0" borderId="13" xfId="49" applyNumberFormat="1" applyFont="1" applyFill="1" applyBorder="1" applyAlignment="1">
      <alignment vertical="center"/>
      <protection/>
    </xf>
    <xf numFmtId="0" fontId="5" fillId="0" borderId="12" xfId="49" applyFont="1" applyBorder="1" applyAlignment="1">
      <alignment horizontal="center" vertical="center"/>
      <protection/>
    </xf>
    <xf numFmtId="164" fontId="5" fillId="0" borderId="12" xfId="49" applyNumberFormat="1" applyFont="1" applyFill="1" applyBorder="1" applyAlignment="1">
      <alignment vertical="center"/>
      <protection/>
    </xf>
    <xf numFmtId="0" fontId="5" fillId="0" borderId="13" xfId="49" applyFont="1" applyBorder="1" applyAlignment="1">
      <alignment horizontal="center" vertical="center"/>
      <protection/>
    </xf>
    <xf numFmtId="164" fontId="5" fillId="0" borderId="13" xfId="49" applyNumberFormat="1" applyFont="1" applyFill="1" applyBorder="1" applyAlignment="1">
      <alignment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10" xfId="49" applyFont="1" applyFill="1" applyBorder="1" applyAlignment="1">
      <alignment vertical="center" wrapText="1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164" fontId="6" fillId="0" borderId="10" xfId="49" applyNumberFormat="1" applyFont="1" applyFill="1" applyBorder="1" applyAlignment="1">
      <alignment vertical="center"/>
      <protection/>
    </xf>
    <xf numFmtId="0" fontId="6" fillId="0" borderId="11" xfId="49" applyFont="1" applyFill="1" applyBorder="1" applyAlignment="1">
      <alignment vertical="center" wrapText="1"/>
      <protection/>
    </xf>
    <xf numFmtId="10" fontId="5" fillId="0" borderId="11" xfId="49" applyNumberFormat="1" applyFont="1" applyFill="1" applyBorder="1" applyAlignment="1">
      <alignment vertical="center"/>
      <protection/>
    </xf>
    <xf numFmtId="0" fontId="6" fillId="0" borderId="12" xfId="49" applyFont="1" applyFill="1" applyBorder="1" applyAlignment="1">
      <alignment vertical="center" wrapText="1"/>
      <protection/>
    </xf>
    <xf numFmtId="10" fontId="5" fillId="0" borderId="12" xfId="49" applyNumberFormat="1" applyFont="1" applyFill="1" applyBorder="1" applyAlignment="1">
      <alignment vertical="center"/>
      <protection/>
    </xf>
    <xf numFmtId="0" fontId="6" fillId="0" borderId="13" xfId="49" applyFont="1" applyFill="1" applyBorder="1" applyAlignment="1">
      <alignment vertical="center" wrapText="1"/>
      <protection/>
    </xf>
    <xf numFmtId="10" fontId="5" fillId="0" borderId="13" xfId="49" applyNumberFormat="1" applyFont="1" applyFill="1" applyBorder="1" applyAlignment="1">
      <alignment vertical="center"/>
      <protection/>
    </xf>
    <xf numFmtId="0" fontId="5" fillId="0" borderId="12" xfId="49" applyFont="1" applyFill="1" applyBorder="1" applyAlignment="1">
      <alignment vertical="center" wrapText="1"/>
      <protection/>
    </xf>
    <xf numFmtId="0" fontId="5" fillId="0" borderId="12" xfId="49" applyFont="1" applyFill="1" applyBorder="1" applyAlignment="1">
      <alignment horizontal="center" vertical="center" wrapText="1"/>
      <protection/>
    </xf>
    <xf numFmtId="165" fontId="6" fillId="0" borderId="11" xfId="49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64" fontId="6" fillId="0" borderId="11" xfId="49" applyNumberFormat="1" applyFont="1" applyFill="1" applyBorder="1" applyAlignment="1">
      <alignment vertical="center"/>
      <protection/>
    </xf>
    <xf numFmtId="0" fontId="6" fillId="0" borderId="0" xfId="49" applyFont="1" applyBorder="1" applyAlignment="1" quotePrefix="1">
      <alignment horizontal="right" vertical="center"/>
      <protection/>
    </xf>
    <xf numFmtId="0" fontId="6" fillId="0" borderId="0" xfId="49" applyFont="1" applyBorder="1" applyAlignment="1">
      <alignment vertical="center" wrapText="1"/>
      <protection/>
    </xf>
    <xf numFmtId="165" fontId="6" fillId="0" borderId="0" xfId="49" applyNumberFormat="1" applyFont="1" applyBorder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12" xfId="49" applyNumberFormat="1" applyFont="1" applyFill="1" applyBorder="1" applyAlignment="1">
      <alignment vertical="center" wrapText="1"/>
      <protection/>
    </xf>
    <xf numFmtId="0" fontId="7" fillId="0" borderId="10" xfId="49" applyFont="1" applyFill="1" applyBorder="1" applyAlignment="1">
      <alignment vertical="center" wrapText="1"/>
      <protection/>
    </xf>
    <xf numFmtId="0" fontId="6" fillId="0" borderId="12" xfId="49" applyFont="1" applyFill="1" applyBorder="1" applyAlignment="1" quotePrefix="1">
      <alignment vertical="center" wrapText="1"/>
      <protection/>
    </xf>
  </cellXfs>
  <cellStyles count="4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6 2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e" xfId="56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DaneZrodlowe"/>
    </sheetNames>
    <sheetDataSet>
      <sheetData sheetId="1">
        <row r="7">
          <cell r="C7">
            <v>10691868</v>
          </cell>
          <cell r="D7">
            <v>12040260</v>
          </cell>
          <cell r="E7">
            <v>11599171</v>
          </cell>
          <cell r="F7">
            <v>10208000</v>
          </cell>
          <cell r="G7">
            <v>10208000</v>
          </cell>
          <cell r="H7">
            <v>10202000</v>
          </cell>
          <cell r="I7">
            <v>10152000</v>
          </cell>
          <cell r="J7">
            <v>10152000</v>
          </cell>
          <cell r="K7">
            <v>10152000</v>
          </cell>
        </row>
        <row r="8">
          <cell r="C8">
            <v>10183894</v>
          </cell>
          <cell r="D8">
            <v>10102000</v>
          </cell>
          <cell r="E8">
            <v>10102182</v>
          </cell>
          <cell r="F8">
            <v>10102000</v>
          </cell>
          <cell r="G8">
            <v>10102000</v>
          </cell>
          <cell r="H8">
            <v>10102000</v>
          </cell>
          <cell r="I8">
            <v>10102000</v>
          </cell>
          <cell r="J8">
            <v>10102000</v>
          </cell>
          <cell r="K8">
            <v>10102000</v>
          </cell>
        </row>
        <row r="9">
          <cell r="C9">
            <v>28358</v>
          </cell>
          <cell r="D9">
            <v>16200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507974</v>
          </cell>
          <cell r="D10">
            <v>1938260</v>
          </cell>
          <cell r="E10">
            <v>1496989</v>
          </cell>
          <cell r="F10">
            <v>106000</v>
          </cell>
          <cell r="G10">
            <v>106000</v>
          </cell>
          <cell r="H10">
            <v>100000</v>
          </cell>
          <cell r="I10">
            <v>50000</v>
          </cell>
          <cell r="J10">
            <v>50000</v>
          </cell>
          <cell r="K10">
            <v>50000</v>
          </cell>
        </row>
        <row r="11">
          <cell r="C11">
            <v>350000</v>
          </cell>
          <cell r="D11">
            <v>100000</v>
          </cell>
          <cell r="E11">
            <v>100000</v>
          </cell>
          <cell r="F11">
            <v>100000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151974</v>
          </cell>
          <cell r="D12">
            <v>1832260</v>
          </cell>
          <cell r="E12">
            <v>1390989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8990227</v>
          </cell>
          <cell r="D13">
            <v>8900000</v>
          </cell>
          <cell r="E13">
            <v>8900000</v>
          </cell>
          <cell r="F13">
            <v>8900000</v>
          </cell>
          <cell r="G13">
            <v>8900000</v>
          </cell>
          <cell r="H13">
            <v>8900000</v>
          </cell>
          <cell r="I13">
            <v>8900000</v>
          </cell>
          <cell r="J13">
            <v>8900000</v>
          </cell>
          <cell r="K13">
            <v>8900000</v>
          </cell>
        </row>
        <row r="14">
          <cell r="C14">
            <v>4508420</v>
          </cell>
          <cell r="D14">
            <v>4508420</v>
          </cell>
          <cell r="E14">
            <v>4508420</v>
          </cell>
          <cell r="F14">
            <v>4508420</v>
          </cell>
          <cell r="G14">
            <v>4508420</v>
          </cell>
          <cell r="H14">
            <v>4508420</v>
          </cell>
          <cell r="I14">
            <v>4508420</v>
          </cell>
          <cell r="J14">
            <v>4508420</v>
          </cell>
          <cell r="K14">
            <v>4508420</v>
          </cell>
        </row>
        <row r="15">
          <cell r="C15">
            <v>1104723</v>
          </cell>
          <cell r="D15">
            <v>1104723</v>
          </cell>
          <cell r="E15">
            <v>1104723</v>
          </cell>
          <cell r="F15">
            <v>1104723</v>
          </cell>
          <cell r="G15">
            <v>1104723</v>
          </cell>
          <cell r="H15">
            <v>1104723</v>
          </cell>
          <cell r="I15">
            <v>1104723</v>
          </cell>
          <cell r="J15">
            <v>1104723</v>
          </cell>
          <cell r="K15">
            <v>1104723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34350</v>
          </cell>
          <cell r="D18">
            <v>16200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0">
          <cell r="C20">
            <v>1701641</v>
          </cell>
          <cell r="D20">
            <v>3140260</v>
          </cell>
          <cell r="E20">
            <v>2699171</v>
          </cell>
          <cell r="F20">
            <v>1308000</v>
          </cell>
          <cell r="G20">
            <v>1308000</v>
          </cell>
          <cell r="H20">
            <v>1302000</v>
          </cell>
          <cell r="I20">
            <v>1252000</v>
          </cell>
          <cell r="J20">
            <v>1252000</v>
          </cell>
          <cell r="K20">
            <v>1252000</v>
          </cell>
        </row>
        <row r="21">
          <cell r="C21">
            <v>5992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6">
          <cell r="C26">
            <v>530708</v>
          </cell>
          <cell r="D26">
            <v>2700347</v>
          </cell>
          <cell r="E26">
            <v>2043854</v>
          </cell>
          <cell r="F26">
            <v>705901</v>
          </cell>
          <cell r="G26">
            <v>689439</v>
          </cell>
          <cell r="H26">
            <v>500112</v>
          </cell>
          <cell r="I26">
            <v>138352</v>
          </cell>
          <cell r="J26">
            <v>124111</v>
          </cell>
          <cell r="K26">
            <v>113920</v>
          </cell>
        </row>
        <row r="27">
          <cell r="C27">
            <v>391974</v>
          </cell>
          <cell r="D27">
            <v>2569258</v>
          </cell>
          <cell r="E27">
            <v>1930989</v>
          </cell>
          <cell r="F27">
            <v>605901</v>
          </cell>
          <cell r="G27">
            <v>615000</v>
          </cell>
          <cell r="H27">
            <v>450000</v>
          </cell>
          <cell r="I27">
            <v>108000</v>
          </cell>
          <cell r="J27">
            <v>100000</v>
          </cell>
          <cell r="K27">
            <v>100000</v>
          </cell>
        </row>
        <row r="28">
          <cell r="C28">
            <v>151974</v>
          </cell>
          <cell r="D28">
            <v>2038342</v>
          </cell>
          <cell r="E28">
            <v>1390989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138734</v>
          </cell>
          <cell r="D29">
            <v>131089</v>
          </cell>
          <cell r="E29">
            <v>112865</v>
          </cell>
          <cell r="F29">
            <v>100000</v>
          </cell>
          <cell r="G29">
            <v>74439</v>
          </cell>
          <cell r="H29">
            <v>50112</v>
          </cell>
          <cell r="I29">
            <v>30352</v>
          </cell>
          <cell r="J29">
            <v>24111</v>
          </cell>
          <cell r="K29">
            <v>13920</v>
          </cell>
        </row>
        <row r="30">
          <cell r="C30">
            <v>138734</v>
          </cell>
          <cell r="D30">
            <v>131089</v>
          </cell>
          <cell r="E30">
            <v>112865</v>
          </cell>
          <cell r="F30">
            <v>100000</v>
          </cell>
          <cell r="G30">
            <v>74439</v>
          </cell>
          <cell r="H30">
            <v>50112</v>
          </cell>
          <cell r="I30">
            <v>30352</v>
          </cell>
          <cell r="J30">
            <v>24111</v>
          </cell>
          <cell r="K30">
            <v>13920</v>
          </cell>
        </row>
        <row r="32">
          <cell r="C32">
            <v>1176925</v>
          </cell>
          <cell r="D32">
            <v>439913</v>
          </cell>
          <cell r="E32">
            <v>655317</v>
          </cell>
          <cell r="F32">
            <v>602099</v>
          </cell>
          <cell r="G32">
            <v>618561</v>
          </cell>
          <cell r="H32">
            <v>801888</v>
          </cell>
          <cell r="I32">
            <v>1113648</v>
          </cell>
          <cell r="J32">
            <v>1127889</v>
          </cell>
          <cell r="K32">
            <v>1138080</v>
          </cell>
        </row>
        <row r="33">
          <cell r="C33">
            <v>2948615</v>
          </cell>
          <cell r="D33">
            <v>2416803</v>
          </cell>
          <cell r="E33">
            <v>655317</v>
          </cell>
          <cell r="F33">
            <v>602099</v>
          </cell>
          <cell r="G33">
            <v>618561</v>
          </cell>
          <cell r="H33">
            <v>801888</v>
          </cell>
          <cell r="I33">
            <v>1113648</v>
          </cell>
          <cell r="J33">
            <v>1127889</v>
          </cell>
          <cell r="K33">
            <v>1138080</v>
          </cell>
        </row>
        <row r="34">
          <cell r="C34">
            <v>2286115</v>
          </cell>
          <cell r="D34">
            <v>2266803</v>
          </cell>
          <cell r="E34">
            <v>505317</v>
          </cell>
          <cell r="F34">
            <v>452099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2286115</v>
          </cell>
          <cell r="D35">
            <v>2266803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1771690</v>
          </cell>
          <cell r="D36">
            <v>1976890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4502258</v>
          </cell>
          <cell r="D39">
            <v>3909890</v>
          </cell>
          <cell r="E39">
            <v>1978901</v>
          </cell>
          <cell r="F39">
            <v>1373000</v>
          </cell>
          <cell r="G39">
            <v>758000</v>
          </cell>
          <cell r="H39">
            <v>308000</v>
          </cell>
          <cell r="I39">
            <v>200000</v>
          </cell>
          <cell r="J39">
            <v>100000</v>
          </cell>
          <cell r="K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1938774</v>
          </cell>
          <cell r="D41">
            <v>1390989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592368</v>
          </cell>
          <cell r="E43">
            <v>1930989</v>
          </cell>
          <cell r="F43">
            <v>605901</v>
          </cell>
          <cell r="G43">
            <v>615000</v>
          </cell>
          <cell r="H43">
            <v>450000</v>
          </cell>
          <cell r="I43">
            <v>108000</v>
          </cell>
          <cell r="J43">
            <v>100000</v>
          </cell>
          <cell r="K43">
            <v>100000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0.4211</v>
          </cell>
          <cell r="D46">
            <v>0.3247</v>
          </cell>
        </row>
        <row r="47">
          <cell r="C47">
            <v>0.2398</v>
          </cell>
          <cell r="D47">
            <v>0.2092</v>
          </cell>
        </row>
        <row r="48">
          <cell r="C48">
            <v>0.0496</v>
          </cell>
          <cell r="D48">
            <v>0.2243</v>
          </cell>
        </row>
        <row r="49">
          <cell r="C49">
            <v>0.0354</v>
          </cell>
          <cell r="D49">
            <v>0.055</v>
          </cell>
        </row>
        <row r="50">
          <cell r="C50">
            <v>0.1314</v>
          </cell>
          <cell r="D50">
            <v>0.0972</v>
          </cell>
          <cell r="E50">
            <v>0.1025</v>
          </cell>
          <cell r="F50">
            <v>0.1178</v>
          </cell>
          <cell r="G50">
            <v>0.1105</v>
          </cell>
          <cell r="H50">
            <v>0.1129</v>
          </cell>
          <cell r="I50">
            <v>0.1154</v>
          </cell>
          <cell r="J50">
            <v>0.116</v>
          </cell>
          <cell r="K50">
            <v>0.117</v>
          </cell>
        </row>
        <row r="51">
          <cell r="C51">
            <v>0.0952</v>
          </cell>
          <cell r="D51">
            <v>0.1018</v>
          </cell>
          <cell r="E51">
            <v>0.117</v>
          </cell>
          <cell r="F51">
            <v>0.1104</v>
          </cell>
          <cell r="G51">
            <v>0.1058</v>
          </cell>
          <cell r="H51">
            <v>0.1103</v>
          </cell>
          <cell r="I51">
            <v>0.1137</v>
          </cell>
          <cell r="J51">
            <v>0.1129</v>
          </cell>
          <cell r="K51">
            <v>0.1148</v>
          </cell>
        </row>
        <row r="53">
          <cell r="C53" t="str">
            <v>Spełnia  art. 243</v>
          </cell>
          <cell r="D53" t="str">
            <v>Nie spełnia art. 243</v>
          </cell>
          <cell r="E53" t="str">
            <v>Nie spełnia art. 243</v>
          </cell>
          <cell r="F53" t="str">
            <v>Spełnia  art. 243</v>
          </cell>
          <cell r="G53" t="str">
            <v>Spełnia  art. 243</v>
          </cell>
          <cell r="H53" t="str">
            <v>Spełnia  art. 243</v>
          </cell>
          <cell r="I53" t="str">
            <v>Spełnia  art. 243</v>
          </cell>
          <cell r="J53" t="str">
            <v>Spełnia  art. 243</v>
          </cell>
          <cell r="K53" t="str">
            <v>Spełnia  art. 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PageLayoutView="0" workbookViewId="0" topLeftCell="A1">
      <selection activeCell="M13" sqref="M13"/>
    </sheetView>
  </sheetViews>
  <sheetFormatPr defaultColWidth="9.33203125" defaultRowHeight="12.75"/>
  <cols>
    <col min="1" max="1" width="4.66015625" style="0" customWidth="1"/>
    <col min="2" max="2" width="57.16015625" style="37" customWidth="1"/>
    <col min="3" max="11" width="12.83203125" style="0" customWidth="1"/>
  </cols>
  <sheetData>
    <row r="2" ht="12.75">
      <c r="G2" t="s">
        <v>76</v>
      </c>
    </row>
    <row r="3" ht="12.75">
      <c r="G3" t="s">
        <v>75</v>
      </c>
    </row>
    <row r="4" ht="12.75">
      <c r="G4" t="s">
        <v>77</v>
      </c>
    </row>
    <row r="7" spans="1:11" ht="12" customHeight="1">
      <c r="A7" s="1" t="s">
        <v>0</v>
      </c>
      <c r="B7" s="2" t="s">
        <v>1</v>
      </c>
      <c r="C7" s="3">
        <v>2012</v>
      </c>
      <c r="D7" s="3">
        <v>2013</v>
      </c>
      <c r="E7" s="3">
        <v>2014</v>
      </c>
      <c r="F7" s="3">
        <v>2015</v>
      </c>
      <c r="G7" s="3">
        <v>2016</v>
      </c>
      <c r="H7" s="3">
        <v>2017</v>
      </c>
      <c r="I7" s="3">
        <v>2018</v>
      </c>
      <c r="J7" s="3">
        <v>2019</v>
      </c>
      <c r="K7" s="3">
        <v>2020</v>
      </c>
    </row>
    <row r="8" spans="1:11" ht="12" customHeight="1">
      <c r="A8" s="4" t="s">
        <v>2</v>
      </c>
      <c r="B8" s="5" t="s">
        <v>3</v>
      </c>
      <c r="C8" s="6">
        <f>+C9+C11</f>
        <v>10720226</v>
      </c>
      <c r="D8" s="6">
        <f aca="true" t="shared" si="0" ref="D8:K8">+D9+D11</f>
        <v>12056460</v>
      </c>
      <c r="E8" s="6">
        <f t="shared" si="0"/>
        <v>11599171</v>
      </c>
      <c r="F8" s="6">
        <f t="shared" si="0"/>
        <v>10208000</v>
      </c>
      <c r="G8" s="6">
        <f t="shared" si="0"/>
        <v>10208000</v>
      </c>
      <c r="H8" s="6">
        <f t="shared" si="0"/>
        <v>10202000</v>
      </c>
      <c r="I8" s="6">
        <f t="shared" si="0"/>
        <v>10152000</v>
      </c>
      <c r="J8" s="6">
        <f t="shared" si="0"/>
        <v>10152000</v>
      </c>
      <c r="K8" s="6">
        <f t="shared" si="0"/>
        <v>10152000</v>
      </c>
    </row>
    <row r="9" spans="1:11" ht="12" customHeight="1">
      <c r="A9" s="7"/>
      <c r="B9" s="22" t="s">
        <v>4</v>
      </c>
      <c r="C9" s="8">
        <f>+'[1]Zal_1_WPF_wg_przeplywow'!C7</f>
        <v>10691868</v>
      </c>
      <c r="D9" s="8">
        <f>+'[1]Zal_1_WPF_wg_przeplywow'!D7</f>
        <v>12040260</v>
      </c>
      <c r="E9" s="8">
        <f>+'[1]Zal_1_WPF_wg_przeplywow'!E7</f>
        <v>11599171</v>
      </c>
      <c r="F9" s="8">
        <f>+'[1]Zal_1_WPF_wg_przeplywow'!F7</f>
        <v>10208000</v>
      </c>
      <c r="G9" s="8">
        <f>+'[1]Zal_1_WPF_wg_przeplywow'!G7</f>
        <v>10208000</v>
      </c>
      <c r="H9" s="8">
        <f>+'[1]Zal_1_WPF_wg_przeplywow'!H7</f>
        <v>10202000</v>
      </c>
      <c r="I9" s="8">
        <f>+'[1]Zal_1_WPF_wg_przeplywow'!I7</f>
        <v>10152000</v>
      </c>
      <c r="J9" s="8">
        <f>+'[1]Zal_1_WPF_wg_przeplywow'!J7</f>
        <v>10152000</v>
      </c>
      <c r="K9" s="8">
        <f>+'[1]Zal_1_WPF_wg_przeplywow'!K7</f>
        <v>10152000</v>
      </c>
    </row>
    <row r="10" spans="1:11" ht="12" customHeight="1">
      <c r="A10" s="7"/>
      <c r="B10" s="22" t="s">
        <v>5</v>
      </c>
      <c r="C10" s="8">
        <f>+'[1]Zal_1_WPF_wg_przeplywow'!C8</f>
        <v>10183894</v>
      </c>
      <c r="D10" s="8">
        <f>+'[1]Zal_1_WPF_wg_przeplywow'!D8</f>
        <v>10102000</v>
      </c>
      <c r="E10" s="8">
        <f>+'[1]Zal_1_WPF_wg_przeplywow'!E8</f>
        <v>10102182</v>
      </c>
      <c r="F10" s="8">
        <f>+'[1]Zal_1_WPF_wg_przeplywow'!F8</f>
        <v>10102000</v>
      </c>
      <c r="G10" s="8">
        <f>+'[1]Zal_1_WPF_wg_przeplywow'!G8</f>
        <v>10102000</v>
      </c>
      <c r="H10" s="8">
        <f>+'[1]Zal_1_WPF_wg_przeplywow'!H8</f>
        <v>10102000</v>
      </c>
      <c r="I10" s="8">
        <f>+'[1]Zal_1_WPF_wg_przeplywow'!I8</f>
        <v>10102000</v>
      </c>
      <c r="J10" s="8">
        <f>+'[1]Zal_1_WPF_wg_przeplywow'!J8</f>
        <v>10102000</v>
      </c>
      <c r="K10" s="8">
        <f>+'[1]Zal_1_WPF_wg_przeplywow'!K8</f>
        <v>10102000</v>
      </c>
    </row>
    <row r="11" spans="1:11" ht="12" customHeight="1">
      <c r="A11" s="7"/>
      <c r="B11" s="22" t="s">
        <v>6</v>
      </c>
      <c r="C11" s="8">
        <f>+'[1]Zal_1_WPF_wg_przeplywow'!C9</f>
        <v>28358</v>
      </c>
      <c r="D11" s="8">
        <f>+'[1]Zal_1_WPF_wg_przeplywow'!D9</f>
        <v>16200</v>
      </c>
      <c r="E11" s="8">
        <f>+'[1]Zal_1_WPF_wg_przeplywow'!E9</f>
        <v>0</v>
      </c>
      <c r="F11" s="8">
        <f>+'[1]Zal_1_WPF_wg_przeplywow'!F9</f>
        <v>0</v>
      </c>
      <c r="G11" s="8">
        <f>+'[1]Zal_1_WPF_wg_przeplywow'!G9</f>
        <v>0</v>
      </c>
      <c r="H11" s="8">
        <f>+'[1]Zal_1_WPF_wg_przeplywow'!H9</f>
        <v>0</v>
      </c>
      <c r="I11" s="8">
        <f>+'[1]Zal_1_WPF_wg_przeplywow'!I9</f>
        <v>0</v>
      </c>
      <c r="J11" s="8">
        <f>+'[1]Zal_1_WPF_wg_przeplywow'!J9</f>
        <v>0</v>
      </c>
      <c r="K11" s="8">
        <f>+'[1]Zal_1_WPF_wg_przeplywow'!K9</f>
        <v>0</v>
      </c>
    </row>
    <row r="12" spans="1:11" ht="12" customHeight="1">
      <c r="A12" s="7"/>
      <c r="B12" s="38" t="s">
        <v>7</v>
      </c>
      <c r="C12" s="8">
        <f>+'[1]Zal_1_WPF_wg_przeplywow'!C10</f>
        <v>507974</v>
      </c>
      <c r="D12" s="8">
        <f>+'[1]Zal_1_WPF_wg_przeplywow'!D10</f>
        <v>1938260</v>
      </c>
      <c r="E12" s="8">
        <f>+'[1]Zal_1_WPF_wg_przeplywow'!E10</f>
        <v>1496989</v>
      </c>
      <c r="F12" s="8">
        <f>+'[1]Zal_1_WPF_wg_przeplywow'!F10</f>
        <v>106000</v>
      </c>
      <c r="G12" s="8">
        <f>+'[1]Zal_1_WPF_wg_przeplywow'!G10</f>
        <v>106000</v>
      </c>
      <c r="H12" s="8">
        <f>+'[1]Zal_1_WPF_wg_przeplywow'!H10</f>
        <v>100000</v>
      </c>
      <c r="I12" s="8">
        <f>+'[1]Zal_1_WPF_wg_przeplywow'!I10</f>
        <v>50000</v>
      </c>
      <c r="J12" s="8">
        <f>+'[1]Zal_1_WPF_wg_przeplywow'!J10</f>
        <v>50000</v>
      </c>
      <c r="K12" s="8">
        <f>+'[1]Zal_1_WPF_wg_przeplywow'!K10</f>
        <v>50000</v>
      </c>
    </row>
    <row r="13" spans="1:11" ht="12" customHeight="1">
      <c r="A13" s="9"/>
      <c r="B13" s="24" t="s">
        <v>8</v>
      </c>
      <c r="C13" s="10">
        <f>+'[1]Zal_1_WPF_wg_przeplywow'!C11</f>
        <v>350000</v>
      </c>
      <c r="D13" s="10">
        <f>+'[1]Zal_1_WPF_wg_przeplywow'!D11</f>
        <v>100000</v>
      </c>
      <c r="E13" s="10">
        <f>+'[1]Zal_1_WPF_wg_przeplywow'!E11</f>
        <v>100000</v>
      </c>
      <c r="F13" s="10">
        <f>+'[1]Zal_1_WPF_wg_przeplywow'!F11</f>
        <v>100000</v>
      </c>
      <c r="G13" s="10">
        <f>+'[1]Zal_1_WPF_wg_przeplywow'!G11</f>
        <v>0</v>
      </c>
      <c r="H13" s="10">
        <f>+'[1]Zal_1_WPF_wg_przeplywow'!H11</f>
        <v>0</v>
      </c>
      <c r="I13" s="10">
        <f>+'[1]Zal_1_WPF_wg_przeplywow'!I11</f>
        <v>0</v>
      </c>
      <c r="J13" s="10">
        <f>+'[1]Zal_1_WPF_wg_przeplywow'!J11</f>
        <v>0</v>
      </c>
      <c r="K13" s="10">
        <f>+'[1]Zal_1_WPF_wg_przeplywow'!K11</f>
        <v>0</v>
      </c>
    </row>
    <row r="14" spans="1:11" ht="12" customHeight="1">
      <c r="A14" s="4" t="s">
        <v>9</v>
      </c>
      <c r="B14" s="5" t="s">
        <v>10</v>
      </c>
      <c r="C14" s="6">
        <f>+C15+C22</f>
        <v>1480873</v>
      </c>
      <c r="D14" s="6">
        <f aca="true" t="shared" si="1" ref="D14:K14">+D15+D22</f>
        <v>4310515</v>
      </c>
      <c r="E14" s="6">
        <f t="shared" si="1"/>
        <v>3437295</v>
      </c>
      <c r="F14" s="6">
        <f t="shared" si="1"/>
        <v>602099</v>
      </c>
      <c r="G14" s="6">
        <f t="shared" si="1"/>
        <v>618561</v>
      </c>
      <c r="H14" s="6">
        <f t="shared" si="1"/>
        <v>801888</v>
      </c>
      <c r="I14" s="6">
        <f t="shared" si="1"/>
        <v>1113648</v>
      </c>
      <c r="J14" s="6">
        <f t="shared" si="1"/>
        <v>1127889</v>
      </c>
      <c r="K14" s="6">
        <f t="shared" si="1"/>
        <v>1138080</v>
      </c>
    </row>
    <row r="15" spans="1:11" ht="12" customHeight="1">
      <c r="A15" s="11"/>
      <c r="B15" s="22" t="s">
        <v>11</v>
      </c>
      <c r="C15" s="12">
        <f>+C16+C20</f>
        <v>303948</v>
      </c>
      <c r="D15" s="12">
        <f aca="true" t="shared" si="2" ref="D15:K15">+D16+D20</f>
        <v>3870602</v>
      </c>
      <c r="E15" s="12">
        <f t="shared" si="2"/>
        <v>2781978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</row>
    <row r="16" spans="1:11" ht="12" customHeight="1">
      <c r="A16" s="11"/>
      <c r="B16" s="22" t="s">
        <v>12</v>
      </c>
      <c r="C16" s="12">
        <f>+'[1]Zal_1_WPF_wg_przeplywow'!C12</f>
        <v>151974</v>
      </c>
      <c r="D16" s="12">
        <f>+'[1]Zal_1_WPF_wg_przeplywow'!D12</f>
        <v>1832260</v>
      </c>
      <c r="E16" s="12">
        <f>+'[1]Zal_1_WPF_wg_przeplywow'!E12</f>
        <v>1390989</v>
      </c>
      <c r="F16" s="12">
        <f>+'[1]Zal_1_WPF_wg_przeplywow'!F12</f>
        <v>0</v>
      </c>
      <c r="G16" s="12">
        <f>+'[1]Zal_1_WPF_wg_przeplywow'!G12</f>
        <v>0</v>
      </c>
      <c r="H16" s="12">
        <f>+'[1]Zal_1_WPF_wg_przeplywow'!H12</f>
        <v>0</v>
      </c>
      <c r="I16" s="12">
        <f>+'[1]Zal_1_WPF_wg_przeplywow'!I12</f>
        <v>0</v>
      </c>
      <c r="J16" s="12">
        <f>+'[1]Zal_1_WPF_wg_przeplywow'!J12</f>
        <v>0</v>
      </c>
      <c r="K16" s="12">
        <f>+'[1]Zal_1_WPF_wg_przeplywow'!K12</f>
        <v>0</v>
      </c>
    </row>
    <row r="17" spans="1:11" ht="24" customHeight="1">
      <c r="A17" s="7"/>
      <c r="B17" s="22" t="s">
        <v>13</v>
      </c>
      <c r="C17" s="12">
        <f>+'[1]Zal_1_WPF_wg_przeplywow'!C18</f>
        <v>34350</v>
      </c>
      <c r="D17" s="12">
        <f>+'[1]Zal_1_WPF_wg_przeplywow'!D18</f>
        <v>16200</v>
      </c>
      <c r="E17" s="12">
        <f>+'[1]Zal_1_WPF_wg_przeplywow'!E18</f>
        <v>0</v>
      </c>
      <c r="F17" s="12">
        <f>+'[1]Zal_1_WPF_wg_przeplywow'!F18</f>
        <v>0</v>
      </c>
      <c r="G17" s="12">
        <f>+'[1]Zal_1_WPF_wg_przeplywow'!G18</f>
        <v>0</v>
      </c>
      <c r="H17" s="12">
        <f>+'[1]Zal_1_WPF_wg_przeplywow'!H18</f>
        <v>0</v>
      </c>
      <c r="I17" s="12">
        <f>+'[1]Zal_1_WPF_wg_przeplywow'!I18</f>
        <v>0</v>
      </c>
      <c r="J17" s="12">
        <f>+'[1]Zal_1_WPF_wg_przeplywow'!J18</f>
        <v>0</v>
      </c>
      <c r="K17" s="12">
        <f>+'[1]Zal_1_WPF_wg_przeplywow'!K18</f>
        <v>0</v>
      </c>
    </row>
    <row r="18" spans="1:11" ht="12" customHeight="1">
      <c r="A18" s="7"/>
      <c r="B18" s="22" t="s">
        <v>14</v>
      </c>
      <c r="C18" s="8">
        <f>+'[1]Zal_1_WPF_wg_przeplywow'!C15</f>
        <v>1104723</v>
      </c>
      <c r="D18" s="8">
        <f>+'[1]Zal_1_WPF_wg_przeplywow'!D15</f>
        <v>1104723</v>
      </c>
      <c r="E18" s="8">
        <f>+'[1]Zal_1_WPF_wg_przeplywow'!E15</f>
        <v>1104723</v>
      </c>
      <c r="F18" s="8">
        <f>+'[1]Zal_1_WPF_wg_przeplywow'!F15</f>
        <v>1104723</v>
      </c>
      <c r="G18" s="8">
        <f>+'[1]Zal_1_WPF_wg_przeplywow'!G15</f>
        <v>1104723</v>
      </c>
      <c r="H18" s="8">
        <f>+'[1]Zal_1_WPF_wg_przeplywow'!H15</f>
        <v>1104723</v>
      </c>
      <c r="I18" s="8">
        <f>+'[1]Zal_1_WPF_wg_przeplywow'!I15</f>
        <v>1104723</v>
      </c>
      <c r="J18" s="8">
        <f>+'[1]Zal_1_WPF_wg_przeplywow'!J15</f>
        <v>1104723</v>
      </c>
      <c r="K18" s="8">
        <f>+'[1]Zal_1_WPF_wg_przeplywow'!K15</f>
        <v>1104723</v>
      </c>
    </row>
    <row r="19" spans="1:11" ht="24" customHeight="1">
      <c r="A19" s="7"/>
      <c r="B19" s="22" t="s">
        <v>15</v>
      </c>
      <c r="C19" s="8">
        <f>+'[1]Zal_1_WPF_wg_przeplywow'!C16</f>
        <v>0</v>
      </c>
      <c r="D19" s="8">
        <f>+'[1]Zal_1_WPF_wg_przeplywow'!D16</f>
        <v>0</v>
      </c>
      <c r="E19" s="8">
        <f>+'[1]Zal_1_WPF_wg_przeplywow'!E16</f>
        <v>0</v>
      </c>
      <c r="F19" s="8">
        <f>+'[1]Zal_1_WPF_wg_przeplywow'!F16</f>
        <v>0</v>
      </c>
      <c r="G19" s="8">
        <f>+'[1]Zal_1_WPF_wg_przeplywow'!G16</f>
        <v>0</v>
      </c>
      <c r="H19" s="8">
        <f>+'[1]Zal_1_WPF_wg_przeplywow'!H16</f>
        <v>0</v>
      </c>
      <c r="I19" s="8">
        <f>+'[1]Zal_1_WPF_wg_przeplywow'!I16</f>
        <v>0</v>
      </c>
      <c r="J19" s="8">
        <f>+'[1]Zal_1_WPF_wg_przeplywow'!J16</f>
        <v>0</v>
      </c>
      <c r="K19" s="8">
        <f>+'[1]Zal_1_WPF_wg_przeplywow'!K16</f>
        <v>0</v>
      </c>
    </row>
    <row r="20" spans="1:11" ht="12.75">
      <c r="A20" s="11"/>
      <c r="B20" s="22" t="s">
        <v>16</v>
      </c>
      <c r="C20" s="8">
        <f>+'[1]Zal_1_WPF_wg_przeplywow'!C28</f>
        <v>151974</v>
      </c>
      <c r="D20" s="8">
        <f>+'[1]Zal_1_WPF_wg_przeplywow'!D28</f>
        <v>2038342</v>
      </c>
      <c r="E20" s="8">
        <f>+'[1]Zal_1_WPF_wg_przeplywow'!E28</f>
        <v>1390989</v>
      </c>
      <c r="F20" s="8">
        <f>+'[1]Zal_1_WPF_wg_przeplywow'!F28</f>
        <v>0</v>
      </c>
      <c r="G20" s="8">
        <f>+'[1]Zal_1_WPF_wg_przeplywow'!G28</f>
        <v>0</v>
      </c>
      <c r="H20" s="8">
        <f>+'[1]Zal_1_WPF_wg_przeplywow'!H28</f>
        <v>0</v>
      </c>
      <c r="I20" s="8">
        <f>+'[1]Zal_1_WPF_wg_przeplywow'!I28</f>
        <v>0</v>
      </c>
      <c r="J20" s="8">
        <f>+'[1]Zal_1_WPF_wg_przeplywow'!J28</f>
        <v>0</v>
      </c>
      <c r="K20" s="8">
        <f>+'[1]Zal_1_WPF_wg_przeplywow'!K28</f>
        <v>0</v>
      </c>
    </row>
    <row r="21" spans="1:11" ht="12.75">
      <c r="A21" s="11"/>
      <c r="B21" s="22" t="s">
        <v>17</v>
      </c>
      <c r="C21" s="8">
        <f>+'[1]Zal_1_WPF_wg_przeplywow'!C29</f>
        <v>138734</v>
      </c>
      <c r="D21" s="8">
        <f>+'[1]Zal_1_WPF_wg_przeplywow'!D29</f>
        <v>131089</v>
      </c>
      <c r="E21" s="8">
        <f>+'[1]Zal_1_WPF_wg_przeplywow'!E29</f>
        <v>112865</v>
      </c>
      <c r="F21" s="8">
        <f>+'[1]Zal_1_WPF_wg_przeplywow'!F29</f>
        <v>100000</v>
      </c>
      <c r="G21" s="8">
        <f>+'[1]Zal_1_WPF_wg_przeplywow'!G29</f>
        <v>74439</v>
      </c>
      <c r="H21" s="8">
        <f>+'[1]Zal_1_WPF_wg_przeplywow'!H29</f>
        <v>50112</v>
      </c>
      <c r="I21" s="8">
        <f>+'[1]Zal_1_WPF_wg_przeplywow'!I29</f>
        <v>30352</v>
      </c>
      <c r="J21" s="8">
        <f>+'[1]Zal_1_WPF_wg_przeplywow'!J29</f>
        <v>24111</v>
      </c>
      <c r="K21" s="8">
        <f>+'[1]Zal_1_WPF_wg_przeplywow'!K29</f>
        <v>13920</v>
      </c>
    </row>
    <row r="22" spans="1:11" ht="12.75">
      <c r="A22" s="11"/>
      <c r="B22" s="22" t="s">
        <v>18</v>
      </c>
      <c r="C22" s="12">
        <f>+'[1]Zal_1_WPF_wg_przeplywow'!C32</f>
        <v>1176925</v>
      </c>
      <c r="D22" s="12">
        <f>+'[1]Zal_1_WPF_wg_przeplywow'!D32</f>
        <v>439913</v>
      </c>
      <c r="E22" s="12">
        <f>+'[1]Zal_1_WPF_wg_przeplywow'!E32</f>
        <v>655317</v>
      </c>
      <c r="F22" s="12">
        <f>+'[1]Zal_1_WPF_wg_przeplywow'!F32</f>
        <v>602099</v>
      </c>
      <c r="G22" s="12">
        <f>+'[1]Zal_1_WPF_wg_przeplywow'!G32</f>
        <v>618561</v>
      </c>
      <c r="H22" s="12">
        <f>+'[1]Zal_1_WPF_wg_przeplywow'!H32</f>
        <v>801888</v>
      </c>
      <c r="I22" s="12">
        <f>+'[1]Zal_1_WPF_wg_przeplywow'!I32</f>
        <v>1113648</v>
      </c>
      <c r="J22" s="12">
        <f>+'[1]Zal_1_WPF_wg_przeplywow'!J32</f>
        <v>1127889</v>
      </c>
      <c r="K22" s="12">
        <f>+'[1]Zal_1_WPF_wg_przeplywow'!K32</f>
        <v>1138080</v>
      </c>
    </row>
    <row r="23" spans="1:11" ht="24" customHeight="1">
      <c r="A23" s="13"/>
      <c r="B23" s="24" t="s">
        <v>19</v>
      </c>
      <c r="C23" s="14">
        <f>+'[1]Zal_1_WPF_wg_przeplywow'!C34</f>
        <v>2286115</v>
      </c>
      <c r="D23" s="14">
        <f>+'[1]Zal_1_WPF_wg_przeplywow'!D34</f>
        <v>2266803</v>
      </c>
      <c r="E23" s="14">
        <f>+'[1]Zal_1_WPF_wg_przeplywow'!E34</f>
        <v>505317</v>
      </c>
      <c r="F23" s="14">
        <f>+'[1]Zal_1_WPF_wg_przeplywow'!F34</f>
        <v>452099</v>
      </c>
      <c r="G23" s="14">
        <f>+'[1]Zal_1_WPF_wg_przeplywow'!G34</f>
        <v>0</v>
      </c>
      <c r="H23" s="14">
        <f>+'[1]Zal_1_WPF_wg_przeplywow'!H34</f>
        <v>0</v>
      </c>
      <c r="I23" s="14">
        <f>+'[1]Zal_1_WPF_wg_przeplywow'!I34</f>
        <v>0</v>
      </c>
      <c r="J23" s="14">
        <f>+'[1]Zal_1_WPF_wg_przeplywow'!J34</f>
        <v>0</v>
      </c>
      <c r="K23" s="14">
        <f>+'[1]Zal_1_WPF_wg_przeplywow'!K34</f>
        <v>0</v>
      </c>
    </row>
    <row r="24" spans="1:11" ht="12.75">
      <c r="A24" s="15" t="s">
        <v>20</v>
      </c>
      <c r="B24" s="16" t="s">
        <v>21</v>
      </c>
      <c r="C24" s="17">
        <f>+C8-C14</f>
        <v>9239353</v>
      </c>
      <c r="D24" s="17">
        <f aca="true" t="shared" si="3" ref="D24:K25">+D8-D14</f>
        <v>7745945</v>
      </c>
      <c r="E24" s="17">
        <f t="shared" si="3"/>
        <v>8161876</v>
      </c>
      <c r="F24" s="17">
        <f t="shared" si="3"/>
        <v>9605901</v>
      </c>
      <c r="G24" s="17">
        <f t="shared" si="3"/>
        <v>9589439</v>
      </c>
      <c r="H24" s="17">
        <f t="shared" si="3"/>
        <v>9400112</v>
      </c>
      <c r="I24" s="17">
        <f t="shared" si="3"/>
        <v>9038352</v>
      </c>
      <c r="J24" s="17">
        <f t="shared" si="3"/>
        <v>9024111</v>
      </c>
      <c r="K24" s="17">
        <f t="shared" si="3"/>
        <v>9013920</v>
      </c>
    </row>
    <row r="25" spans="1:11" ht="12" customHeight="1">
      <c r="A25" s="18" t="s">
        <v>22</v>
      </c>
      <c r="B25" s="39" t="s">
        <v>23</v>
      </c>
      <c r="C25" s="17">
        <f>+C9-C15</f>
        <v>10387920</v>
      </c>
      <c r="D25" s="17">
        <f t="shared" si="3"/>
        <v>8169658</v>
      </c>
      <c r="E25" s="17">
        <f t="shared" si="3"/>
        <v>8817193</v>
      </c>
      <c r="F25" s="17">
        <f t="shared" si="3"/>
        <v>10208000</v>
      </c>
      <c r="G25" s="17">
        <f t="shared" si="3"/>
        <v>10208000</v>
      </c>
      <c r="H25" s="17">
        <f t="shared" si="3"/>
        <v>10202000</v>
      </c>
      <c r="I25" s="17">
        <f t="shared" si="3"/>
        <v>10152000</v>
      </c>
      <c r="J25" s="17">
        <f t="shared" si="3"/>
        <v>10152000</v>
      </c>
      <c r="K25" s="17">
        <f t="shared" si="3"/>
        <v>10152000</v>
      </c>
    </row>
    <row r="26" spans="1:11" ht="12.75">
      <c r="A26" s="4" t="s">
        <v>24</v>
      </c>
      <c r="B26" s="5" t="s">
        <v>25</v>
      </c>
      <c r="C26" s="6">
        <f>+C27+C29+C31</f>
        <v>3987756</v>
      </c>
      <c r="D26" s="6">
        <f aca="true" t="shared" si="4" ref="D26:K26">+D27+D29+D31</f>
        <v>5407063</v>
      </c>
      <c r="E26" s="6">
        <f t="shared" si="4"/>
        <v>2699171</v>
      </c>
      <c r="F26" s="6">
        <f t="shared" si="4"/>
        <v>1308000</v>
      </c>
      <c r="G26" s="6">
        <f t="shared" si="4"/>
        <v>1308000</v>
      </c>
      <c r="H26" s="6">
        <f t="shared" si="4"/>
        <v>1302000</v>
      </c>
      <c r="I26" s="6">
        <f t="shared" si="4"/>
        <v>1252000</v>
      </c>
      <c r="J26" s="6">
        <f t="shared" si="4"/>
        <v>1252000</v>
      </c>
      <c r="K26" s="6">
        <f t="shared" si="4"/>
        <v>1252000</v>
      </c>
    </row>
    <row r="27" spans="1:11" ht="36" customHeight="1">
      <c r="A27" s="7"/>
      <c r="B27" s="22" t="s">
        <v>26</v>
      </c>
      <c r="C27" s="12">
        <f>+'[1]Zal_1_WPF_wg_przeplywow'!C20</f>
        <v>1701641</v>
      </c>
      <c r="D27" s="12">
        <f>+'[1]Zal_1_WPF_wg_przeplywow'!D20</f>
        <v>3140260</v>
      </c>
      <c r="E27" s="12">
        <f>+'[1]Zal_1_WPF_wg_przeplywow'!E20</f>
        <v>2699171</v>
      </c>
      <c r="F27" s="12">
        <f>+'[1]Zal_1_WPF_wg_przeplywow'!F20</f>
        <v>1308000</v>
      </c>
      <c r="G27" s="12">
        <f>+'[1]Zal_1_WPF_wg_przeplywow'!G20</f>
        <v>1308000</v>
      </c>
      <c r="H27" s="12">
        <f>+'[1]Zal_1_WPF_wg_przeplywow'!H20</f>
        <v>1302000</v>
      </c>
      <c r="I27" s="12">
        <f>+'[1]Zal_1_WPF_wg_przeplywow'!I20</f>
        <v>1252000</v>
      </c>
      <c r="J27" s="12">
        <f>+'[1]Zal_1_WPF_wg_przeplywow'!J20</f>
        <v>1252000</v>
      </c>
      <c r="K27" s="12">
        <f>+'[1]Zal_1_WPF_wg_przeplywow'!K20</f>
        <v>1252000</v>
      </c>
    </row>
    <row r="28" spans="1:11" ht="12" customHeight="1">
      <c r="A28" s="7"/>
      <c r="B28" s="40" t="s">
        <v>27</v>
      </c>
      <c r="C28" s="8">
        <f>+'[1]Zal_1_WPF_wg_przeplywow'!C21</f>
        <v>5992</v>
      </c>
      <c r="D28" s="8">
        <f>+'[1]Zal_1_WPF_wg_przeplywow'!D21</f>
        <v>0</v>
      </c>
      <c r="E28" s="8">
        <f>+'[1]Zal_1_WPF_wg_przeplywow'!E21</f>
        <v>0</v>
      </c>
      <c r="F28" s="8">
        <f>+'[1]Zal_1_WPF_wg_przeplywow'!F21</f>
        <v>0</v>
      </c>
      <c r="G28" s="8">
        <f>+'[1]Zal_1_WPF_wg_przeplywow'!G21</f>
        <v>0</v>
      </c>
      <c r="H28" s="8">
        <f>+'[1]Zal_1_WPF_wg_przeplywow'!H21</f>
        <v>0</v>
      </c>
      <c r="I28" s="8">
        <f>+'[1]Zal_1_WPF_wg_przeplywow'!I21</f>
        <v>0</v>
      </c>
      <c r="J28" s="8">
        <f>+'[1]Zal_1_WPF_wg_przeplywow'!J21</f>
        <v>0</v>
      </c>
      <c r="K28" s="8">
        <f>+'[1]Zal_1_WPF_wg_przeplywow'!K21</f>
        <v>0</v>
      </c>
    </row>
    <row r="29" spans="1:11" ht="12" customHeight="1">
      <c r="A29" s="7"/>
      <c r="B29" s="22" t="s">
        <v>28</v>
      </c>
      <c r="C29" s="12">
        <f>+'[1]Zal_1_WPF_wg_przeplywow'!C35</f>
        <v>2286115</v>
      </c>
      <c r="D29" s="12">
        <f>+'[1]Zal_1_WPF_wg_przeplywow'!D35</f>
        <v>2266803</v>
      </c>
      <c r="E29" s="12">
        <f>+'[1]Zal_1_WPF_wg_przeplywow'!E35</f>
        <v>0</v>
      </c>
      <c r="F29" s="12">
        <f>+'[1]Zal_1_WPF_wg_przeplywow'!F35</f>
        <v>0</v>
      </c>
      <c r="G29" s="12">
        <f>+'[1]Zal_1_WPF_wg_przeplywow'!G35</f>
        <v>0</v>
      </c>
      <c r="H29" s="12">
        <f>+'[1]Zal_1_WPF_wg_przeplywow'!H35</f>
        <v>0</v>
      </c>
      <c r="I29" s="12">
        <f>+'[1]Zal_1_WPF_wg_przeplywow'!I35</f>
        <v>0</v>
      </c>
      <c r="J29" s="12">
        <f>+'[1]Zal_1_WPF_wg_przeplywow'!J35</f>
        <v>0</v>
      </c>
      <c r="K29" s="12">
        <f>+'[1]Zal_1_WPF_wg_przeplywow'!K35</f>
        <v>0</v>
      </c>
    </row>
    <row r="30" spans="1:11" ht="12" customHeight="1">
      <c r="A30" s="7"/>
      <c r="B30" s="22" t="s">
        <v>29</v>
      </c>
      <c r="C30" s="12">
        <f>+'[1]Zal_1_WPF_wg_przeplywow'!C36</f>
        <v>1771690</v>
      </c>
      <c r="D30" s="12">
        <f>+'[1]Zal_1_WPF_wg_przeplywow'!D36</f>
        <v>1976890</v>
      </c>
      <c r="E30" s="12">
        <f>+'[1]Zal_1_WPF_wg_przeplywow'!E36</f>
        <v>0</v>
      </c>
      <c r="F30" s="12">
        <f>+'[1]Zal_1_WPF_wg_przeplywow'!F36</f>
        <v>0</v>
      </c>
      <c r="G30" s="12">
        <f>+'[1]Zal_1_WPF_wg_przeplywow'!G36</f>
        <v>0</v>
      </c>
      <c r="H30" s="12">
        <f>+'[1]Zal_1_WPF_wg_przeplywow'!H36</f>
        <v>0</v>
      </c>
      <c r="I30" s="12">
        <f>+'[1]Zal_1_WPF_wg_przeplywow'!I36</f>
        <v>0</v>
      </c>
      <c r="J30" s="12">
        <f>+'[1]Zal_1_WPF_wg_przeplywow'!J36</f>
        <v>0</v>
      </c>
      <c r="K30" s="12">
        <f>+'[1]Zal_1_WPF_wg_przeplywow'!K36</f>
        <v>0</v>
      </c>
    </row>
    <row r="31" spans="1:11" ht="12" customHeight="1">
      <c r="A31" s="7"/>
      <c r="B31" s="22" t="s">
        <v>30</v>
      </c>
      <c r="C31" s="12">
        <f>+'[1]Zal_1_WPF_wg_przeplywow'!C22</f>
        <v>0</v>
      </c>
      <c r="D31" s="12">
        <f>+'[1]Zal_1_WPF_wg_przeplywow'!D22</f>
        <v>0</v>
      </c>
      <c r="E31" s="12">
        <f>+'[1]Zal_1_WPF_wg_przeplywow'!E22</f>
        <v>0</v>
      </c>
      <c r="F31" s="12">
        <f>+'[1]Zal_1_WPF_wg_przeplywow'!F22</f>
        <v>0</v>
      </c>
      <c r="G31" s="12">
        <f>+'[1]Zal_1_WPF_wg_przeplywow'!G22</f>
        <v>0</v>
      </c>
      <c r="H31" s="12">
        <f>+'[1]Zal_1_WPF_wg_przeplywow'!H22</f>
        <v>0</v>
      </c>
      <c r="I31" s="12">
        <f>+'[1]Zal_1_WPF_wg_przeplywow'!I22</f>
        <v>0</v>
      </c>
      <c r="J31" s="12">
        <f>+'[1]Zal_1_WPF_wg_przeplywow'!J22</f>
        <v>0</v>
      </c>
      <c r="K31" s="12">
        <f>+'[1]Zal_1_WPF_wg_przeplywow'!K22</f>
        <v>0</v>
      </c>
    </row>
    <row r="32" spans="1:11" ht="12" customHeight="1">
      <c r="A32" s="9"/>
      <c r="B32" s="24" t="s">
        <v>29</v>
      </c>
      <c r="C32" s="14">
        <f>+'[1]Zal_1_WPF_wg_przeplywow'!C23</f>
        <v>0</v>
      </c>
      <c r="D32" s="14">
        <f>+'[1]Zal_1_WPF_wg_przeplywow'!D23</f>
        <v>0</v>
      </c>
      <c r="E32" s="14">
        <f>+'[1]Zal_1_WPF_wg_przeplywow'!E23</f>
        <v>0</v>
      </c>
      <c r="F32" s="14">
        <f>+'[1]Zal_1_WPF_wg_przeplywow'!F23</f>
        <v>0</v>
      </c>
      <c r="G32" s="14">
        <f>+'[1]Zal_1_WPF_wg_przeplywow'!G23</f>
        <v>0</v>
      </c>
      <c r="H32" s="14">
        <f>+'[1]Zal_1_WPF_wg_przeplywow'!H23</f>
        <v>0</v>
      </c>
      <c r="I32" s="14">
        <f>+'[1]Zal_1_WPF_wg_przeplywow'!I23</f>
        <v>0</v>
      </c>
      <c r="J32" s="14">
        <f>+'[1]Zal_1_WPF_wg_przeplywow'!J23</f>
        <v>0</v>
      </c>
      <c r="K32" s="14">
        <f>+'[1]Zal_1_WPF_wg_przeplywow'!K23</f>
        <v>0</v>
      </c>
    </row>
    <row r="33" spans="1:11" ht="12" customHeight="1">
      <c r="A33" s="4" t="s">
        <v>31</v>
      </c>
      <c r="B33" s="5" t="s">
        <v>32</v>
      </c>
      <c r="C33" s="6">
        <f>+C34+C36</f>
        <v>669442</v>
      </c>
      <c r="D33" s="6">
        <f aca="true" t="shared" si="5" ref="D33:K33">+D34+D36</f>
        <v>2831436</v>
      </c>
      <c r="E33" s="6">
        <f t="shared" si="5"/>
        <v>2156719</v>
      </c>
      <c r="F33" s="6">
        <f t="shared" si="5"/>
        <v>805901</v>
      </c>
      <c r="G33" s="6">
        <f t="shared" si="5"/>
        <v>763878</v>
      </c>
      <c r="H33" s="6">
        <f t="shared" si="5"/>
        <v>550224</v>
      </c>
      <c r="I33" s="6">
        <f t="shared" si="5"/>
        <v>168704</v>
      </c>
      <c r="J33" s="6">
        <f t="shared" si="5"/>
        <v>148222</v>
      </c>
      <c r="K33" s="6">
        <f t="shared" si="5"/>
        <v>127840</v>
      </c>
    </row>
    <row r="34" spans="1:11" ht="12" customHeight="1">
      <c r="A34" s="7"/>
      <c r="B34" s="22" t="s">
        <v>33</v>
      </c>
      <c r="C34" s="8">
        <f>+'[1]Zal_1_WPF_wg_przeplywow'!C26</f>
        <v>530708</v>
      </c>
      <c r="D34" s="8">
        <f>+'[1]Zal_1_WPF_wg_przeplywow'!D26</f>
        <v>2700347</v>
      </c>
      <c r="E34" s="8">
        <f>+'[1]Zal_1_WPF_wg_przeplywow'!E26</f>
        <v>2043854</v>
      </c>
      <c r="F34" s="8">
        <f>+'[1]Zal_1_WPF_wg_przeplywow'!F26</f>
        <v>705901</v>
      </c>
      <c r="G34" s="8">
        <f>+'[1]Zal_1_WPF_wg_przeplywow'!G26</f>
        <v>689439</v>
      </c>
      <c r="H34" s="8">
        <f>+'[1]Zal_1_WPF_wg_przeplywow'!H26</f>
        <v>500112</v>
      </c>
      <c r="I34" s="8">
        <f>+'[1]Zal_1_WPF_wg_przeplywow'!I26</f>
        <v>138352</v>
      </c>
      <c r="J34" s="8">
        <f>+'[1]Zal_1_WPF_wg_przeplywow'!J26</f>
        <v>124111</v>
      </c>
      <c r="K34" s="8">
        <f>+'[1]Zal_1_WPF_wg_przeplywow'!K26</f>
        <v>113920</v>
      </c>
    </row>
    <row r="35" spans="1:11" ht="24" customHeight="1">
      <c r="A35" s="7"/>
      <c r="B35" s="22" t="s">
        <v>34</v>
      </c>
      <c r="C35" s="8">
        <f>+'[1]Zal_1_WPF_wg_przeplywow'!C27</f>
        <v>391974</v>
      </c>
      <c r="D35" s="8">
        <f>+'[1]Zal_1_WPF_wg_przeplywow'!D27</f>
        <v>2569258</v>
      </c>
      <c r="E35" s="8">
        <f>+'[1]Zal_1_WPF_wg_przeplywow'!E27</f>
        <v>1930989</v>
      </c>
      <c r="F35" s="8">
        <f>+'[1]Zal_1_WPF_wg_przeplywow'!F27</f>
        <v>605901</v>
      </c>
      <c r="G35" s="8">
        <f>+'[1]Zal_1_WPF_wg_przeplywow'!G27</f>
        <v>615000</v>
      </c>
      <c r="H35" s="8">
        <f>+'[1]Zal_1_WPF_wg_przeplywow'!H27</f>
        <v>450000</v>
      </c>
      <c r="I35" s="8">
        <f>+'[1]Zal_1_WPF_wg_przeplywow'!I27</f>
        <v>108000</v>
      </c>
      <c r="J35" s="8">
        <f>+'[1]Zal_1_WPF_wg_przeplywow'!J27</f>
        <v>100000</v>
      </c>
      <c r="K35" s="8">
        <f>+'[1]Zal_1_WPF_wg_przeplywow'!K27</f>
        <v>100000</v>
      </c>
    </row>
    <row r="36" spans="1:11" ht="12" customHeight="1">
      <c r="A36" s="9"/>
      <c r="B36" s="24" t="s">
        <v>35</v>
      </c>
      <c r="C36" s="14">
        <f>+'[1]Zal_1_WPF_wg_przeplywow'!C30</f>
        <v>138734</v>
      </c>
      <c r="D36" s="14">
        <f>+'[1]Zal_1_WPF_wg_przeplywow'!D30</f>
        <v>131089</v>
      </c>
      <c r="E36" s="14">
        <f>+'[1]Zal_1_WPF_wg_przeplywow'!E30</f>
        <v>112865</v>
      </c>
      <c r="F36" s="14">
        <f>+'[1]Zal_1_WPF_wg_przeplywow'!F30</f>
        <v>100000</v>
      </c>
      <c r="G36" s="14">
        <f>+'[1]Zal_1_WPF_wg_przeplywow'!G30</f>
        <v>74439</v>
      </c>
      <c r="H36" s="14">
        <f>+'[1]Zal_1_WPF_wg_przeplywow'!H30</f>
        <v>50112</v>
      </c>
      <c r="I36" s="14">
        <f>+'[1]Zal_1_WPF_wg_przeplywow'!I30</f>
        <v>30352</v>
      </c>
      <c r="J36" s="14">
        <f>+'[1]Zal_1_WPF_wg_przeplywow'!J30</f>
        <v>24111</v>
      </c>
      <c r="K36" s="14">
        <f>+'[1]Zal_1_WPF_wg_przeplywow'!K30</f>
        <v>13920</v>
      </c>
    </row>
    <row r="37" spans="1:11" ht="12" customHeight="1">
      <c r="A37" s="4" t="s">
        <v>36</v>
      </c>
      <c r="B37" s="5" t="s">
        <v>37</v>
      </c>
      <c r="C37" s="6">
        <f>+'[1]Zal_1_WPF_wg_przeplywow'!C38</f>
        <v>0</v>
      </c>
      <c r="D37" s="6">
        <f>+'[1]Zal_1_WPF_wg_przeplywow'!D38</f>
        <v>0</v>
      </c>
      <c r="E37" s="6">
        <f>+'[1]Zal_1_WPF_wg_przeplywow'!E38</f>
        <v>0</v>
      </c>
      <c r="F37" s="6">
        <f>+'[1]Zal_1_WPF_wg_przeplywow'!F38</f>
        <v>0</v>
      </c>
      <c r="G37" s="6">
        <f>+'[1]Zal_1_WPF_wg_przeplywow'!G38</f>
        <v>0</v>
      </c>
      <c r="H37" s="6">
        <f>+'[1]Zal_1_WPF_wg_przeplywow'!H38</f>
        <v>0</v>
      </c>
      <c r="I37" s="6">
        <f>+'[1]Zal_1_WPF_wg_przeplywow'!I38</f>
        <v>0</v>
      </c>
      <c r="J37" s="6">
        <f>+'[1]Zal_1_WPF_wg_przeplywow'!J38</f>
        <v>0</v>
      </c>
      <c r="K37" s="6">
        <f>+'[1]Zal_1_WPF_wg_przeplywow'!K38</f>
        <v>0</v>
      </c>
    </row>
    <row r="38" spans="1:11" ht="24" customHeight="1">
      <c r="A38" s="13"/>
      <c r="B38" s="24" t="s">
        <v>38</v>
      </c>
      <c r="C38" s="14">
        <f>+'[1]Zal_1_WPF_wg_przeplywow'!C39</f>
        <v>4502258</v>
      </c>
      <c r="D38" s="14">
        <f>+'[1]Zal_1_WPF_wg_przeplywow'!D39</f>
        <v>3909890</v>
      </c>
      <c r="E38" s="14">
        <f>+'[1]Zal_1_WPF_wg_przeplywow'!E39</f>
        <v>1978901</v>
      </c>
      <c r="F38" s="14">
        <f>+'[1]Zal_1_WPF_wg_przeplywow'!F39</f>
        <v>1373000</v>
      </c>
      <c r="G38" s="14">
        <f>+'[1]Zal_1_WPF_wg_przeplywow'!G39</f>
        <v>758000</v>
      </c>
      <c r="H38" s="14">
        <f>+'[1]Zal_1_WPF_wg_przeplywow'!H39</f>
        <v>308000</v>
      </c>
      <c r="I38" s="14">
        <f>+'[1]Zal_1_WPF_wg_przeplywow'!I39</f>
        <v>200000</v>
      </c>
      <c r="J38" s="14">
        <f>+'[1]Zal_1_WPF_wg_przeplywow'!J39</f>
        <v>100000</v>
      </c>
      <c r="K38" s="14">
        <f>+'[1]Zal_1_WPF_wg_przeplywow'!K39</f>
        <v>0</v>
      </c>
    </row>
    <row r="39" spans="1:11" ht="12" customHeight="1">
      <c r="A39" s="15" t="s">
        <v>39</v>
      </c>
      <c r="B39" s="16" t="s">
        <v>40</v>
      </c>
      <c r="C39" s="19">
        <v>1937949</v>
      </c>
      <c r="D39" s="19">
        <f>+'[1]Zal_1_WPF_wg_przeplywow'!D40</f>
        <v>0</v>
      </c>
      <c r="E39" s="19">
        <f>+'[1]Zal_1_WPF_wg_przeplywow'!E40</f>
        <v>0</v>
      </c>
      <c r="F39" s="19">
        <f>+'[1]Zal_1_WPF_wg_przeplywow'!F40</f>
        <v>0</v>
      </c>
      <c r="G39" s="19">
        <f>+'[1]Zal_1_WPF_wg_przeplywow'!G40</f>
        <v>0</v>
      </c>
      <c r="H39" s="19">
        <f>+'[1]Zal_1_WPF_wg_przeplywow'!H40</f>
        <v>0</v>
      </c>
      <c r="I39" s="19">
        <f>+'[1]Zal_1_WPF_wg_przeplywow'!I40</f>
        <v>0</v>
      </c>
      <c r="J39" s="19">
        <f>+'[1]Zal_1_WPF_wg_przeplywow'!J40</f>
        <v>0</v>
      </c>
      <c r="K39" s="19">
        <f>+'[1]Zal_1_WPF_wg_przeplywow'!K40</f>
        <v>0</v>
      </c>
    </row>
    <row r="40" spans="1:11" ht="24" customHeight="1">
      <c r="A40" s="4" t="s">
        <v>41</v>
      </c>
      <c r="B40" s="20" t="s">
        <v>42</v>
      </c>
      <c r="C40" s="21">
        <f>+'[1]Zal_1_WPF_wg_przeplywow'!C45</f>
        <v>0</v>
      </c>
      <c r="D40" s="21">
        <f>+'[1]Zal_1_WPF_wg_przeplywow'!D45</f>
        <v>0</v>
      </c>
      <c r="E40" s="21">
        <f aca="true" t="shared" si="6" ref="E40:K40">+IF(E8&lt;&gt;0,E37/E8,"")</f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</row>
    <row r="41" spans="1:11" ht="24" customHeight="1">
      <c r="A41" s="11" t="s">
        <v>43</v>
      </c>
      <c r="B41" s="22" t="s">
        <v>44</v>
      </c>
      <c r="C41" s="23">
        <f>+'[1]Zal_1_WPF_wg_przeplywow'!C46</f>
        <v>0.4211</v>
      </c>
      <c r="D41" s="23">
        <f>+'[1]Zal_1_WPF_wg_przeplywow'!D46</f>
        <v>0.3247</v>
      </c>
      <c r="E41" s="23">
        <f aca="true" t="shared" si="7" ref="E41:K41">+IF(E8&lt;&gt;0,(E37-E39)/E8,"")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</row>
    <row r="42" spans="1:11" ht="24" customHeight="1">
      <c r="A42" s="11" t="s">
        <v>45</v>
      </c>
      <c r="B42" s="22" t="s">
        <v>46</v>
      </c>
      <c r="C42" s="23">
        <f>+'[1]Zal_1_WPF_wg_przeplywow'!C47</f>
        <v>0.2398</v>
      </c>
      <c r="D42" s="23">
        <f>+'[1]Zal_1_WPF_wg_przeplywow'!D47</f>
        <v>0.2092</v>
      </c>
      <c r="E42" s="23">
        <f aca="true" t="shared" si="8" ref="E42:K42">+IF(E8&lt;&gt;0,(E21+E18+E34)/E8,"")</f>
        <v>0.28117888769809496</v>
      </c>
      <c r="F42" s="23">
        <f t="shared" si="8"/>
        <v>0.1871692789968652</v>
      </c>
      <c r="G42" s="23">
        <f t="shared" si="8"/>
        <v>0.18305260579937305</v>
      </c>
      <c r="H42" s="23">
        <f t="shared" si="8"/>
        <v>0.16221789845128406</v>
      </c>
      <c r="I42" s="23">
        <f t="shared" si="8"/>
        <v>0.12543607171000787</v>
      </c>
      <c r="J42" s="23">
        <f t="shared" si="8"/>
        <v>0.12341853821907013</v>
      </c>
      <c r="K42" s="23">
        <f t="shared" si="8"/>
        <v>0.12141085500394011</v>
      </c>
    </row>
    <row r="43" spans="1:11" ht="24" customHeight="1">
      <c r="A43" s="13" t="s">
        <v>47</v>
      </c>
      <c r="B43" s="24" t="s">
        <v>48</v>
      </c>
      <c r="C43" s="25">
        <f>+'[1]Zal_1_WPF_wg_przeplywow'!C48</f>
        <v>0.0496</v>
      </c>
      <c r="D43" s="25">
        <f>+'[1]Zal_1_WPF_wg_przeplywow'!D48</f>
        <v>0.2243</v>
      </c>
      <c r="E43" s="25">
        <f aca="true" t="shared" si="9" ref="E43:K43">+IF(E8&lt;&gt;0,(E21+E18+E34-E19-E35)/E8,"")</f>
        <v>0.11470242140580564</v>
      </c>
      <c r="F43" s="25">
        <f t="shared" si="9"/>
        <v>0.12781377351097178</v>
      </c>
      <c r="G43" s="25">
        <f t="shared" si="9"/>
        <v>0.12280574059561128</v>
      </c>
      <c r="H43" s="25">
        <f t="shared" si="9"/>
        <v>0.11810890021564399</v>
      </c>
      <c r="I43" s="25">
        <f t="shared" si="9"/>
        <v>0.11479777383766746</v>
      </c>
      <c r="J43" s="25">
        <f t="shared" si="9"/>
        <v>0.11356826241134751</v>
      </c>
      <c r="K43" s="25">
        <f t="shared" si="9"/>
        <v>0.1115605791962175</v>
      </c>
    </row>
    <row r="44" spans="1:11" ht="36" customHeight="1">
      <c r="A44" s="15" t="s">
        <v>49</v>
      </c>
      <c r="B44" s="16" t="s">
        <v>50</v>
      </c>
      <c r="C44" s="17">
        <f>+'[1]Zal_1_WPF_wg_przeplywow'!C41</f>
        <v>1938774</v>
      </c>
      <c r="D44" s="17">
        <f>+'[1]Zal_1_WPF_wg_przeplywow'!D41</f>
        <v>1390989</v>
      </c>
      <c r="E44" s="17">
        <f>+'[1]Zal_1_WPF_wg_przeplywow'!E41</f>
        <v>0</v>
      </c>
      <c r="F44" s="17">
        <f>+'[1]Zal_1_WPF_wg_przeplywow'!F41</f>
        <v>0</v>
      </c>
      <c r="G44" s="17">
        <f>+'[1]Zal_1_WPF_wg_przeplywow'!G41</f>
        <v>0</v>
      </c>
      <c r="H44" s="17">
        <f>+'[1]Zal_1_WPF_wg_przeplywow'!H41</f>
        <v>0</v>
      </c>
      <c r="I44" s="17">
        <f>+'[1]Zal_1_WPF_wg_przeplywow'!I41</f>
        <v>0</v>
      </c>
      <c r="J44" s="17">
        <f>+'[1]Zal_1_WPF_wg_przeplywow'!J41</f>
        <v>0</v>
      </c>
      <c r="K44" s="17">
        <f>+'[1]Zal_1_WPF_wg_przeplywow'!K41</f>
        <v>0</v>
      </c>
    </row>
    <row r="45" spans="1:11" ht="12" customHeight="1">
      <c r="A45" s="4" t="s">
        <v>51</v>
      </c>
      <c r="B45" s="20" t="s">
        <v>52</v>
      </c>
      <c r="C45" s="21">
        <f>+'[1]Zal_1_WPF_wg_przeplywow'!C50</f>
        <v>0.1314</v>
      </c>
      <c r="D45" s="21">
        <f>+'[1]Zal_1_WPF_wg_przeplywow'!D50</f>
        <v>0.0972</v>
      </c>
      <c r="E45" s="21">
        <f>+'[1]Zal_1_WPF_wg_przeplywow'!E50</f>
        <v>0.1025</v>
      </c>
      <c r="F45" s="21">
        <f>+'[1]Zal_1_WPF_wg_przeplywow'!F50</f>
        <v>0.1178</v>
      </c>
      <c r="G45" s="21">
        <f>+'[1]Zal_1_WPF_wg_przeplywow'!G50</f>
        <v>0.1105</v>
      </c>
      <c r="H45" s="21">
        <f>+'[1]Zal_1_WPF_wg_przeplywow'!H50</f>
        <v>0.1129</v>
      </c>
      <c r="I45" s="21">
        <f>+'[1]Zal_1_WPF_wg_przeplywow'!I50</f>
        <v>0.1154</v>
      </c>
      <c r="J45" s="21">
        <f>+'[1]Zal_1_WPF_wg_przeplywow'!J50</f>
        <v>0.116</v>
      </c>
      <c r="K45" s="21">
        <f>+'[1]Zal_1_WPF_wg_przeplywow'!K50</f>
        <v>0.117</v>
      </c>
    </row>
    <row r="46" spans="1:11" ht="12" customHeight="1">
      <c r="A46" s="11"/>
      <c r="B46" s="26" t="s">
        <v>53</v>
      </c>
      <c r="C46" s="23">
        <f>+'[1]Zal_1_WPF_wg_przeplywow'!C49</f>
        <v>0.0354</v>
      </c>
      <c r="D46" s="23">
        <f>+'[1]Zal_1_WPF_wg_przeplywow'!D49</f>
        <v>0.055</v>
      </c>
      <c r="E46" s="23">
        <f>+'[1]Zal_1_WPF_wg_przeplywow'!E49</f>
        <v>0</v>
      </c>
      <c r="F46" s="23">
        <f>+'[1]Zal_1_WPF_wg_przeplywow'!F49</f>
        <v>0</v>
      </c>
      <c r="G46" s="23">
        <f>+'[1]Zal_1_WPF_wg_przeplywow'!G49</f>
        <v>0</v>
      </c>
      <c r="H46" s="23">
        <f>+'[1]Zal_1_WPF_wg_przeplywow'!H49</f>
        <v>0</v>
      </c>
      <c r="I46" s="23">
        <f>+'[1]Zal_1_WPF_wg_przeplywow'!I49</f>
        <v>0</v>
      </c>
      <c r="J46" s="23">
        <f>+'[1]Zal_1_WPF_wg_przeplywow'!J49</f>
        <v>0</v>
      </c>
      <c r="K46" s="23">
        <f>+'[1]Zal_1_WPF_wg_przeplywow'!K49</f>
        <v>0</v>
      </c>
    </row>
    <row r="47" spans="1:11" ht="24" customHeight="1">
      <c r="A47" s="11" t="s">
        <v>54</v>
      </c>
      <c r="B47" s="22" t="s">
        <v>55</v>
      </c>
      <c r="C47" s="23">
        <f>+'[1]Zal_1_WPF_wg_przeplywow'!C51</f>
        <v>0.0952</v>
      </c>
      <c r="D47" s="23">
        <f>+'[1]Zal_1_WPF_wg_przeplywow'!D51</f>
        <v>0.1018</v>
      </c>
      <c r="E47" s="23">
        <f>+'[1]Zal_1_WPF_wg_przeplywow'!E51</f>
        <v>0.117</v>
      </c>
      <c r="F47" s="23">
        <f>+'[1]Zal_1_WPF_wg_przeplywow'!F51</f>
        <v>0.1104</v>
      </c>
      <c r="G47" s="23">
        <f>+'[1]Zal_1_WPF_wg_przeplywow'!G51</f>
        <v>0.1058</v>
      </c>
      <c r="H47" s="23">
        <f>+'[1]Zal_1_WPF_wg_przeplywow'!H51</f>
        <v>0.1103</v>
      </c>
      <c r="I47" s="23">
        <f>+'[1]Zal_1_WPF_wg_przeplywow'!I51</f>
        <v>0.1137</v>
      </c>
      <c r="J47" s="23">
        <f>+'[1]Zal_1_WPF_wg_przeplywow'!J51</f>
        <v>0.1129</v>
      </c>
      <c r="K47" s="23">
        <f>+'[1]Zal_1_WPF_wg_przeplywow'!K51</f>
        <v>0.1148</v>
      </c>
    </row>
    <row r="48" spans="1:11" ht="24" customHeight="1">
      <c r="A48" s="11" t="s">
        <v>56</v>
      </c>
      <c r="B48" s="22" t="s">
        <v>57</v>
      </c>
      <c r="C48" s="27" t="str">
        <f>IF(C47&lt;=C$46,"Spełnia  art. 243","Nie spełnia art. 243")</f>
        <v>Nie spełnia art. 243</v>
      </c>
      <c r="D48" s="27" t="str">
        <f aca="true" t="shared" si="10" ref="D48:K48">IF(D47&lt;=D$46,"Spełnia  art. 243","Nie spełnia art. 243")</f>
        <v>Nie spełnia art. 243</v>
      </c>
      <c r="E48" s="27" t="str">
        <f t="shared" si="10"/>
        <v>Nie spełnia art. 243</v>
      </c>
      <c r="F48" s="27" t="str">
        <f t="shared" si="10"/>
        <v>Nie spełnia art. 243</v>
      </c>
      <c r="G48" s="27" t="str">
        <f t="shared" si="10"/>
        <v>Nie spełnia art. 243</v>
      </c>
      <c r="H48" s="27" t="str">
        <f t="shared" si="10"/>
        <v>Nie spełnia art. 243</v>
      </c>
      <c r="I48" s="27" t="str">
        <f t="shared" si="10"/>
        <v>Nie spełnia art. 243</v>
      </c>
      <c r="J48" s="27" t="str">
        <f t="shared" si="10"/>
        <v>Nie spełnia art. 243</v>
      </c>
      <c r="K48" s="27" t="str">
        <f t="shared" si="10"/>
        <v>Nie spełnia art. 243</v>
      </c>
    </row>
    <row r="49" spans="1:11" ht="24" customHeight="1">
      <c r="A49" s="11" t="s">
        <v>58</v>
      </c>
      <c r="B49" s="22" t="s">
        <v>59</v>
      </c>
      <c r="C49" s="23" t="str">
        <f>+'[1]Zal_1_WPF_wg_przeplywow'!C53</f>
        <v>Spełnia  art. 243</v>
      </c>
      <c r="D49" s="23" t="str">
        <f>+'[1]Zal_1_WPF_wg_przeplywow'!D53</f>
        <v>Nie spełnia art. 243</v>
      </c>
      <c r="E49" s="23" t="str">
        <f>+'[1]Zal_1_WPF_wg_przeplywow'!E53</f>
        <v>Nie spełnia art. 243</v>
      </c>
      <c r="F49" s="23" t="str">
        <f>+'[1]Zal_1_WPF_wg_przeplywow'!F53</f>
        <v>Spełnia  art. 243</v>
      </c>
      <c r="G49" s="23" t="str">
        <f>+'[1]Zal_1_WPF_wg_przeplywow'!G53</f>
        <v>Spełnia  art. 243</v>
      </c>
      <c r="H49" s="23" t="str">
        <f>+'[1]Zal_1_WPF_wg_przeplywow'!H53</f>
        <v>Spełnia  art. 243</v>
      </c>
      <c r="I49" s="23" t="str">
        <f>+'[1]Zal_1_WPF_wg_przeplywow'!I53</f>
        <v>Spełnia  art. 243</v>
      </c>
      <c r="J49" s="23" t="str">
        <f>+'[1]Zal_1_WPF_wg_przeplywow'!J53</f>
        <v>Spełnia  art. 243</v>
      </c>
      <c r="K49" s="23" t="str">
        <f>+'[1]Zal_1_WPF_wg_przeplywow'!K53</f>
        <v>Spełnia  art. 243</v>
      </c>
    </row>
    <row r="50" spans="1:11" ht="24" customHeight="1">
      <c r="A50" s="13" t="s">
        <v>60</v>
      </c>
      <c r="B50" s="24" t="s">
        <v>61</v>
      </c>
      <c r="C50" s="27" t="str">
        <f>IF(C49&lt;=C$46,"Spełnia  art. 243","Nie spełnia art. 243")</f>
        <v>Nie spełnia art. 243</v>
      </c>
      <c r="D50" s="27" t="str">
        <f aca="true" t="shared" si="11" ref="D50:K50">IF(D49&lt;=D$46,"Spełnia  art. 243","Nie spełnia art. 243")</f>
        <v>Nie spełnia art. 243</v>
      </c>
      <c r="E50" s="27" t="str">
        <f t="shared" si="11"/>
        <v>Nie spełnia art. 243</v>
      </c>
      <c r="F50" s="27" t="str">
        <f t="shared" si="11"/>
        <v>Nie spełnia art. 243</v>
      </c>
      <c r="G50" s="27" t="str">
        <f t="shared" si="11"/>
        <v>Nie spełnia art. 243</v>
      </c>
      <c r="H50" s="27" t="str">
        <f t="shared" si="11"/>
        <v>Nie spełnia art. 243</v>
      </c>
      <c r="I50" s="27" t="str">
        <f t="shared" si="11"/>
        <v>Nie spełnia art. 243</v>
      </c>
      <c r="J50" s="27" t="str">
        <f t="shared" si="11"/>
        <v>Nie spełnia art. 243</v>
      </c>
      <c r="K50" s="27" t="str">
        <f t="shared" si="11"/>
        <v>Nie spełnia art. 243</v>
      </c>
    </row>
    <row r="51" spans="1:11" ht="12" customHeight="1">
      <c r="A51" s="4" t="s">
        <v>62</v>
      </c>
      <c r="B51" s="5" t="s">
        <v>63</v>
      </c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2" customHeight="1">
      <c r="A52" s="7"/>
      <c r="B52" s="22" t="s">
        <v>64</v>
      </c>
      <c r="C52" s="8">
        <f>+'[1]Zal_1_WPF_wg_przeplywow'!C13</f>
        <v>8990227</v>
      </c>
      <c r="D52" s="8">
        <f>+'[1]Zal_1_WPF_wg_przeplywow'!D13</f>
        <v>8900000</v>
      </c>
      <c r="E52" s="8">
        <f>+'[1]Zal_1_WPF_wg_przeplywow'!E13</f>
        <v>8900000</v>
      </c>
      <c r="F52" s="8">
        <f>+'[1]Zal_1_WPF_wg_przeplywow'!F13</f>
        <v>8900000</v>
      </c>
      <c r="G52" s="8">
        <f>+'[1]Zal_1_WPF_wg_przeplywow'!G13</f>
        <v>8900000</v>
      </c>
      <c r="H52" s="8">
        <f>+'[1]Zal_1_WPF_wg_przeplywow'!H13</f>
        <v>8900000</v>
      </c>
      <c r="I52" s="8">
        <f>+'[1]Zal_1_WPF_wg_przeplywow'!I13</f>
        <v>8900000</v>
      </c>
      <c r="J52" s="8">
        <f>+'[1]Zal_1_WPF_wg_przeplywow'!J13</f>
        <v>8900000</v>
      </c>
      <c r="K52" s="8">
        <f>+'[1]Zal_1_WPF_wg_przeplywow'!K13</f>
        <v>8900000</v>
      </c>
    </row>
    <row r="53" spans="1:11" ht="12" customHeight="1">
      <c r="A53" s="7"/>
      <c r="B53" s="22" t="s">
        <v>65</v>
      </c>
      <c r="C53" s="8">
        <f>+'[1]Zal_1_WPF_wg_przeplywow'!C14</f>
        <v>4508420</v>
      </c>
      <c r="D53" s="8">
        <f>+'[1]Zal_1_WPF_wg_przeplywow'!D14</f>
        <v>4508420</v>
      </c>
      <c r="E53" s="8">
        <f>+'[1]Zal_1_WPF_wg_przeplywow'!E14</f>
        <v>4508420</v>
      </c>
      <c r="F53" s="8">
        <f>+'[1]Zal_1_WPF_wg_przeplywow'!F14</f>
        <v>4508420</v>
      </c>
      <c r="G53" s="8">
        <f>+'[1]Zal_1_WPF_wg_przeplywow'!G14</f>
        <v>4508420</v>
      </c>
      <c r="H53" s="8">
        <f>+'[1]Zal_1_WPF_wg_przeplywow'!H14</f>
        <v>4508420</v>
      </c>
      <c r="I53" s="8">
        <f>+'[1]Zal_1_WPF_wg_przeplywow'!I14</f>
        <v>4508420</v>
      </c>
      <c r="J53" s="8">
        <f>+'[1]Zal_1_WPF_wg_przeplywow'!J14</f>
        <v>4508420</v>
      </c>
      <c r="K53" s="8">
        <f>+'[1]Zal_1_WPF_wg_przeplywow'!K14</f>
        <v>4508420</v>
      </c>
    </row>
    <row r="54" spans="1:11" ht="12" customHeight="1">
      <c r="A54" s="7"/>
      <c r="B54" s="22" t="s">
        <v>66</v>
      </c>
      <c r="C54" s="8">
        <f>+'[1]Zal_1_WPF_wg_przeplywow'!C17</f>
        <v>0</v>
      </c>
      <c r="D54" s="8">
        <f>+'[1]Zal_1_WPF_wg_przeplywow'!D17</f>
        <v>0</v>
      </c>
      <c r="E54" s="8">
        <f>+'[1]Zal_1_WPF_wg_przeplywow'!E17</f>
        <v>0</v>
      </c>
      <c r="F54" s="8">
        <f>+'[1]Zal_1_WPF_wg_przeplywow'!F17</f>
        <v>0</v>
      </c>
      <c r="G54" s="8">
        <f>+'[1]Zal_1_WPF_wg_przeplywow'!G17</f>
        <v>0</v>
      </c>
      <c r="H54" s="8">
        <f>+'[1]Zal_1_WPF_wg_przeplywow'!H17</f>
        <v>0</v>
      </c>
      <c r="I54" s="8">
        <f>+'[1]Zal_1_WPF_wg_przeplywow'!I17</f>
        <v>0</v>
      </c>
      <c r="J54" s="8">
        <f>+'[1]Zal_1_WPF_wg_przeplywow'!J17</f>
        <v>0</v>
      </c>
      <c r="K54" s="8">
        <f>+'[1]Zal_1_WPF_wg_przeplywow'!K17</f>
        <v>0</v>
      </c>
    </row>
    <row r="55" spans="1:11" ht="12" customHeight="1">
      <c r="A55" s="9"/>
      <c r="B55" s="24" t="s">
        <v>67</v>
      </c>
      <c r="C55" s="10">
        <f>+'[1]Zal_1_WPF_wg_przeplywow'!C33</f>
        <v>2948615</v>
      </c>
      <c r="D55" s="10">
        <f>+'[1]Zal_1_WPF_wg_przeplywow'!D33</f>
        <v>2416803</v>
      </c>
      <c r="E55" s="10">
        <f>+'[1]Zal_1_WPF_wg_przeplywow'!E33</f>
        <v>655317</v>
      </c>
      <c r="F55" s="10">
        <f>+'[1]Zal_1_WPF_wg_przeplywow'!F33</f>
        <v>602099</v>
      </c>
      <c r="G55" s="10">
        <f>+'[1]Zal_1_WPF_wg_przeplywow'!G33</f>
        <v>618561</v>
      </c>
      <c r="H55" s="10">
        <f>+'[1]Zal_1_WPF_wg_przeplywow'!H33</f>
        <v>801888</v>
      </c>
      <c r="I55" s="10">
        <f>+'[1]Zal_1_WPF_wg_przeplywow'!I33</f>
        <v>1113648</v>
      </c>
      <c r="J55" s="10">
        <f>+'[1]Zal_1_WPF_wg_przeplywow'!J33</f>
        <v>1127889</v>
      </c>
      <c r="K55" s="10">
        <f>+'[1]Zal_1_WPF_wg_przeplywow'!K33</f>
        <v>1138080</v>
      </c>
    </row>
    <row r="56" spans="1:11" ht="24" customHeight="1">
      <c r="A56" s="29" t="s">
        <v>68</v>
      </c>
      <c r="B56" s="30" t="s">
        <v>69</v>
      </c>
      <c r="C56" s="17">
        <f>+'[1]Zal_1_WPF_wg_przeplywow'!C42</f>
        <v>0</v>
      </c>
      <c r="D56" s="17">
        <f>+'[1]Zal_1_WPF_wg_przeplywow'!D42</f>
        <v>0</v>
      </c>
      <c r="E56" s="17">
        <f>+'[1]Zal_1_WPF_wg_przeplywow'!E42</f>
        <v>0</v>
      </c>
      <c r="F56" s="17">
        <f>+'[1]Zal_1_WPF_wg_przeplywow'!F42</f>
        <v>0</v>
      </c>
      <c r="G56" s="17">
        <f>+'[1]Zal_1_WPF_wg_przeplywow'!G42</f>
        <v>0</v>
      </c>
      <c r="H56" s="17">
        <f>+'[1]Zal_1_WPF_wg_przeplywow'!H42</f>
        <v>0</v>
      </c>
      <c r="I56" s="17">
        <f>+'[1]Zal_1_WPF_wg_przeplywow'!I42</f>
        <v>0</v>
      </c>
      <c r="J56" s="17">
        <f>+'[1]Zal_1_WPF_wg_przeplywow'!J42</f>
        <v>0</v>
      </c>
      <c r="K56" s="17">
        <f>+'[1]Zal_1_WPF_wg_przeplywow'!K42</f>
        <v>0</v>
      </c>
    </row>
    <row r="57" spans="1:11" ht="12.75">
      <c r="A57" s="4" t="s">
        <v>70</v>
      </c>
      <c r="B57" s="5" t="s">
        <v>71</v>
      </c>
      <c r="C57" s="31">
        <f>+'[1]Zal_1_WPF_wg_przeplywow'!C43</f>
        <v>0</v>
      </c>
      <c r="D57" s="31">
        <f>+'[1]Zal_1_WPF_wg_przeplywow'!D43</f>
        <v>592368</v>
      </c>
      <c r="E57" s="31">
        <f>+'[1]Zal_1_WPF_wg_przeplywow'!E43</f>
        <v>1930989</v>
      </c>
      <c r="F57" s="31">
        <f>+'[1]Zal_1_WPF_wg_przeplywow'!F43</f>
        <v>605901</v>
      </c>
      <c r="G57" s="31">
        <f>+'[1]Zal_1_WPF_wg_przeplywow'!G43</f>
        <v>615000</v>
      </c>
      <c r="H57" s="31">
        <f>+'[1]Zal_1_WPF_wg_przeplywow'!H43</f>
        <v>450000</v>
      </c>
      <c r="I57" s="31">
        <f>+'[1]Zal_1_WPF_wg_przeplywow'!I43</f>
        <v>108000</v>
      </c>
      <c r="J57" s="31">
        <f>+'[1]Zal_1_WPF_wg_przeplywow'!J43</f>
        <v>100000</v>
      </c>
      <c r="K57" s="31">
        <f>+'[1]Zal_1_WPF_wg_przeplywow'!K43</f>
        <v>100000</v>
      </c>
    </row>
    <row r="58" spans="1:11" ht="24" customHeight="1">
      <c r="A58" s="9"/>
      <c r="B58" s="24" t="s">
        <v>72</v>
      </c>
      <c r="C58" s="10">
        <f>+'[1]Zal_1_WPF_wg_przeplywow'!C44</f>
        <v>0</v>
      </c>
      <c r="D58" s="10">
        <f>+'[1]Zal_1_WPF_wg_przeplywow'!D44</f>
        <v>0</v>
      </c>
      <c r="E58" s="10">
        <f>+'[1]Zal_1_WPF_wg_przeplywow'!E44</f>
        <v>0</v>
      </c>
      <c r="F58" s="10">
        <f>+'[1]Zal_1_WPF_wg_przeplywow'!F44</f>
        <v>0</v>
      </c>
      <c r="G58" s="10">
        <f>+'[1]Zal_1_WPF_wg_przeplywow'!G44</f>
        <v>0</v>
      </c>
      <c r="H58" s="10">
        <f>+'[1]Zal_1_WPF_wg_przeplywow'!H44</f>
        <v>0</v>
      </c>
      <c r="I58" s="10">
        <f>+'[1]Zal_1_WPF_wg_przeplywow'!I44</f>
        <v>0</v>
      </c>
      <c r="J58" s="10">
        <f>+'[1]Zal_1_WPF_wg_przeplywow'!J44</f>
        <v>0</v>
      </c>
      <c r="K58" s="10">
        <f>+'[1]Zal_1_WPF_wg_przeplywow'!K44</f>
        <v>0</v>
      </c>
    </row>
    <row r="59" spans="1:11" ht="12.75">
      <c r="A59" s="32"/>
      <c r="B59" s="33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2.75">
      <c r="A60" s="32"/>
      <c r="B60" s="35" t="s">
        <v>73</v>
      </c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2.75">
      <c r="A61" s="36"/>
      <c r="B61" s="35" t="s">
        <v>74</v>
      </c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>
      <c r="A62" s="36"/>
      <c r="B62" s="35"/>
      <c r="C62" s="36"/>
      <c r="D62" s="36"/>
      <c r="E62" s="36"/>
      <c r="F62" s="36"/>
      <c r="G62" s="36"/>
      <c r="H62" s="36"/>
      <c r="I62" s="36"/>
      <c r="J62" s="36"/>
      <c r="K62" s="36"/>
    </row>
  </sheetData>
  <sheetProtection/>
  <conditionalFormatting sqref="C48:K48 C50:K50">
    <cfRule type="expression" priority="1" dxfId="0" stopIfTrue="1">
      <formula>LEFT(C48,3)="Nie"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Kaczyński</cp:lastModifiedBy>
  <cp:lastPrinted>2012-02-28T09:50:59Z</cp:lastPrinted>
  <dcterms:modified xsi:type="dcterms:W3CDTF">2012-02-28T10:58:29Z</dcterms:modified>
  <cp:category/>
  <cp:version/>
  <cp:contentType/>
  <cp:contentStatus/>
</cp:coreProperties>
</file>